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24226"/>
  <mc:AlternateContent xmlns:mc="http://schemas.openxmlformats.org/markup-compatibility/2006">
    <mc:Choice Requires="x15">
      <x15ac:absPath xmlns:x15ac="http://schemas.microsoft.com/office/spreadsheetml/2010/11/ac" url="C:\Users\cjackman\Desktop\"/>
    </mc:Choice>
  </mc:AlternateContent>
  <xr:revisionPtr revIDLastSave="0" documentId="8_{A1F68743-DCAF-4BAA-AB5F-D27DAE610883}" xr6:coauthVersionLast="36" xr6:coauthVersionMax="36" xr10:uidLastSave="{00000000-0000-0000-0000-000000000000}"/>
  <bookViews>
    <workbookView xWindow="0" yWindow="0" windowWidth="15345" windowHeight="6870" xr2:uid="{00000000-000D-0000-FFFF-FFFF00000000}"/>
  </bookViews>
  <sheets>
    <sheet name="Full-Time and Partial-Load" sheetId="1" r:id="rId1"/>
  </sheets>
  <definedNames>
    <definedName name="_xlnm.Print_Area" localSheetId="0">'Full-Time and Partial-Load'!$B$1:$L$46</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K33" i="1" l="1"/>
  <c r="J33" i="1"/>
  <c r="D28" i="1" l="1"/>
  <c r="D30" i="1" s="1"/>
  <c r="H30" i="1" s="1"/>
  <c r="H10" i="1"/>
  <c r="H12" i="1"/>
  <c r="H14" i="1"/>
  <c r="H16" i="1"/>
  <c r="H20" i="1" l="1"/>
  <c r="D32" i="1"/>
  <c r="H32" i="1" s="1"/>
  <c r="H28" i="1"/>
  <c r="H34" i="1" l="1"/>
  <c r="H36" i="1" s="1"/>
  <c r="H38" i="1" s="1"/>
  <c r="H4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PEARL</author>
  </authors>
  <commentList>
    <comment ref="B10" authorId="0" shapeId="0" xr:uid="{00000000-0006-0000-0000-000001000000}">
      <text>
        <r>
          <rPr>
            <b/>
            <sz val="9"/>
            <color indexed="81"/>
            <rFont val="Tahoma"/>
            <family val="2"/>
          </rPr>
          <t>PEARL:</t>
        </r>
        <r>
          <rPr>
            <sz val="9"/>
            <color indexed="81"/>
            <rFont val="Tahoma"/>
            <family val="2"/>
          </rPr>
          <t xml:space="preserve">
college level diplomas and certificates</t>
        </r>
      </text>
    </comment>
    <comment ref="B12" authorId="0" shapeId="0" xr:uid="{00000000-0006-0000-0000-000002000000}">
      <text>
        <r>
          <rPr>
            <b/>
            <sz val="9"/>
            <color indexed="81"/>
            <rFont val="Tahoma"/>
            <family val="2"/>
          </rPr>
          <t>PEARL:</t>
        </r>
        <r>
          <rPr>
            <sz val="9"/>
            <color indexed="81"/>
            <rFont val="Tahoma"/>
            <family val="2"/>
          </rPr>
          <t xml:space="preserve">
Bachelors
Masters
PhD</t>
        </r>
      </text>
    </comment>
    <comment ref="B18" authorId="0" shapeId="0" xr:uid="{00000000-0006-0000-0000-000003000000}">
      <text>
        <r>
          <rPr>
            <b/>
            <sz val="9"/>
            <color indexed="81"/>
            <rFont val="Tahoma"/>
            <family val="2"/>
          </rPr>
          <t>PEARL:</t>
        </r>
        <r>
          <rPr>
            <sz val="9"/>
            <color indexed="81"/>
            <rFont val="Tahoma"/>
            <family val="2"/>
          </rPr>
          <t xml:space="preserve">
Individual maximums must be respected; however, the sum of different categories is 7 years. For example, 1 year from CAAT + 6 years from University. All education must be relevant and not duplicate in content.</t>
        </r>
      </text>
    </comment>
    <comment ref="B23" authorId="0" shapeId="0" xr:uid="{00000000-0006-0000-0000-000004000000}">
      <text>
        <r>
          <rPr>
            <b/>
            <sz val="9"/>
            <color indexed="81"/>
            <rFont val="Tahoma"/>
            <family val="2"/>
          </rPr>
          <t>PEARL:</t>
        </r>
        <r>
          <rPr>
            <sz val="9"/>
            <color indexed="81"/>
            <rFont val="Tahoma"/>
            <family val="2"/>
          </rPr>
          <t xml:space="preserve">
Relevant experience includes all related industry experience as well as teaching and leadership experience. Experience is counted based on years of full-time work. In general, non-full-time is counted as half the time of full-time work, although experience is best evaluated on a case by case scenario.
Please also note that overlapping years of experience and education cannot be double counted if they are related (if you need one to complete the other, such as an internship as a part of a degree cannot be double counted as both education and experience). However, two mutually exclusive experiences (such as having a job that is not a requirement for your education) may be counted separately.</t>
        </r>
      </text>
    </comment>
    <comment ref="B41" authorId="0" shapeId="0" xr:uid="{00000000-0006-0000-0000-000005000000}">
      <text>
        <r>
          <rPr>
            <b/>
            <sz val="9"/>
            <color indexed="81"/>
            <rFont val="Tahoma"/>
            <family val="2"/>
          </rPr>
          <t>PEARL:</t>
        </r>
        <r>
          <rPr>
            <sz val="9"/>
            <color indexed="81"/>
            <rFont val="Tahoma"/>
            <family val="2"/>
          </rPr>
          <t xml:space="preserve">
Hiring managers may choose to give candidates discretionary steps to boost their initial salary step. Managers may do so at their discretion, up to 5 steps.</t>
        </r>
      </text>
    </comment>
  </commentList>
</comments>
</file>

<file path=xl/sharedStrings.xml><?xml version="1.0" encoding="utf-8"?>
<sst xmlns="http://schemas.openxmlformats.org/spreadsheetml/2006/main" count="69" uniqueCount="58">
  <si>
    <t>PROFESSOR - INITIAL SALARY STEP CALCULATION FORM</t>
  </si>
  <si>
    <t xml:space="preserve">  </t>
  </si>
  <si>
    <t>YEARS</t>
  </si>
  <si>
    <t>POINTS</t>
  </si>
  <si>
    <t>x 1 1/2</t>
  </si>
  <si>
    <t>Formal Integrated Program (max. 5 years)</t>
  </si>
  <si>
    <t>Journeyman (max. 5 years)</t>
  </si>
  <si>
    <t>first 5 yrs</t>
  </si>
  <si>
    <t>next 9 yrs</t>
  </si>
  <si>
    <t>next 12 yrs</t>
  </si>
  <si>
    <t>CAAT (max. 4 years)</t>
  </si>
  <si>
    <t>UNIVERSITY (max. 6 years)</t>
  </si>
  <si>
    <t>x 2/3</t>
  </si>
  <si>
    <t>x 1</t>
  </si>
  <si>
    <t>x 1/2</t>
  </si>
  <si>
    <t>RELEVANT EXPERIENCE</t>
  </si>
  <si>
    <t>RELEVANT EDUCATION</t>
  </si>
  <si>
    <t>DISCRETIONARY STEP(S):</t>
  </si>
  <si>
    <t>(Max credit for formal education is 7 years)</t>
  </si>
  <si>
    <t>=</t>
  </si>
  <si>
    <t xml:space="preserve">Total years of relevant experience </t>
  </si>
  <si>
    <t xml:space="preserve"> - Other designated professionals (lawyers, accountants, etc) are also often given discretionary steps</t>
  </si>
  <si>
    <r>
      <t xml:space="preserve">INITIAL SALARY STEP PLACEMENT   </t>
    </r>
    <r>
      <rPr>
        <sz val="12"/>
        <rFont val="Arial"/>
        <family val="2"/>
      </rPr>
      <t xml:space="preserve"> </t>
    </r>
  </si>
  <si>
    <t>(Total Points minus 8). This result is rounded up to the nearest whole number.</t>
  </si>
  <si>
    <r>
      <t>POINTS</t>
    </r>
    <r>
      <rPr>
        <sz val="12"/>
        <rFont val="Arial"/>
        <family val="2"/>
      </rPr>
      <t xml:space="preserve"> (Education)</t>
    </r>
  </si>
  <si>
    <r>
      <t>POINTS</t>
    </r>
    <r>
      <rPr>
        <sz val="12"/>
        <rFont val="Arial"/>
        <family val="2"/>
      </rPr>
      <t xml:space="preserve"> (Experience)</t>
    </r>
  </si>
  <si>
    <t>Faculty:</t>
  </si>
  <si>
    <t>PhD</t>
  </si>
  <si>
    <r>
      <t>TOTAL POINTS</t>
    </r>
    <r>
      <rPr>
        <sz val="12"/>
        <rFont val="Arial"/>
        <family val="2"/>
      </rPr>
      <t xml:space="preserve"> (Education + Experience):</t>
    </r>
  </si>
  <si>
    <t>years</t>
  </si>
  <si>
    <t>months</t>
  </si>
  <si>
    <t>Hire date:</t>
  </si>
  <si>
    <t>Hire Status:</t>
  </si>
  <si>
    <t>(2 years part-time)</t>
  </si>
  <si>
    <t>(2 years 3 months PT)</t>
  </si>
  <si>
    <t>(2 years PT)</t>
  </si>
  <si>
    <t>TOTAL:</t>
  </si>
  <si>
    <t>Experience Tally</t>
  </si>
  <si>
    <t>Company 1:</t>
  </si>
  <si>
    <t>Company 2:</t>
  </si>
  <si>
    <t>Company 3:</t>
  </si>
  <si>
    <t>Company 4:</t>
  </si>
  <si>
    <t>part-time work counts as half of FT work</t>
  </si>
  <si>
    <t>(sample)</t>
  </si>
  <si>
    <t>ie) college level diplomas and certificates</t>
  </si>
  <si>
    <t>ie) Bachelors, Masters, PhD</t>
  </si>
  <si>
    <t xml:space="preserve">  - Many PhDs are given 1 discretionary step when education has already been maxed out, and if not counted as experience</t>
  </si>
  <si>
    <t>Managers can give up to 5 additional steps at their discretion</t>
  </si>
  <si>
    <t>(Total Points minus 8 + discretionary step) - rounded up to the nearest whole number.</t>
  </si>
  <si>
    <t>NAME</t>
  </si>
  <si>
    <t>Date</t>
  </si>
  <si>
    <t>Instructions:</t>
  </si>
  <si>
    <r>
      <t xml:space="preserve">Enter information into </t>
    </r>
    <r>
      <rPr>
        <b/>
        <sz val="10"/>
        <rFont val="Arial"/>
        <family val="2"/>
      </rPr>
      <t>BLUE</t>
    </r>
    <r>
      <rPr>
        <sz val="10"/>
        <rFont val="Arial"/>
        <family val="2"/>
      </rPr>
      <t xml:space="preserve"> boxes to perform actual calculation</t>
    </r>
  </si>
  <si>
    <r>
      <t xml:space="preserve">Enter information into </t>
    </r>
    <r>
      <rPr>
        <b/>
        <sz val="10"/>
        <rFont val="Arial"/>
        <family val="2"/>
      </rPr>
      <t>ORANGE</t>
    </r>
    <r>
      <rPr>
        <sz val="10"/>
        <rFont val="Arial"/>
        <family val="2"/>
      </rPr>
      <t xml:space="preserve"> boxes to help organize data</t>
    </r>
  </si>
  <si>
    <t>(years)</t>
  </si>
  <si>
    <t>(value)</t>
  </si>
  <si>
    <t>FT</t>
  </si>
  <si>
    <t xml:space="preserve">Thank you to Local 560 for the inspiration for the Initial Salary Step Calculator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</si>
</sst>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09]d/mmm/yy;@"/>
  </numFmts>
  <fonts count="15" x14ac:knownFonts="1">
    <font>
      <sz val="10"/>
      <name val="Arial"/>
    </font>
    <font>
      <sz val="10"/>
      <name val="Arial"/>
      <family val="2"/>
    </font>
    <font>
      <b/>
      <sz val="12"/>
      <name val="Arial"/>
      <family val="2"/>
    </font>
    <font>
      <sz val="12"/>
      <name val="Arial"/>
      <family val="2"/>
    </font>
    <font>
      <sz val="10"/>
      <name val="Arial"/>
      <family val="2"/>
    </font>
    <font>
      <b/>
      <sz val="10"/>
      <name val="Arial"/>
      <family val="2"/>
    </font>
    <font>
      <sz val="9"/>
      <color indexed="81"/>
      <name val="Tahoma"/>
      <family val="2"/>
    </font>
    <font>
      <b/>
      <sz val="9"/>
      <color indexed="81"/>
      <name val="Tahoma"/>
      <family val="2"/>
    </font>
    <font>
      <b/>
      <sz val="10"/>
      <color rgb="FF7030A0"/>
      <name val="Arial"/>
      <family val="2"/>
    </font>
    <font>
      <b/>
      <sz val="12"/>
      <color theme="0"/>
      <name val="Arial"/>
      <family val="2"/>
    </font>
    <font>
      <b/>
      <sz val="18"/>
      <name val="Arial"/>
      <family val="2"/>
    </font>
    <font>
      <u/>
      <sz val="12"/>
      <name val="Arial"/>
      <family val="2"/>
    </font>
    <font>
      <u/>
      <sz val="10"/>
      <name val="Arial"/>
      <family val="2"/>
    </font>
    <font>
      <i/>
      <sz val="10"/>
      <name val="Arial"/>
      <family val="2"/>
    </font>
    <font>
      <b/>
      <i/>
      <sz val="10"/>
      <name val="Arial"/>
      <family val="2"/>
    </font>
  </fonts>
  <fills count="7">
    <fill>
      <patternFill patternType="none"/>
    </fill>
    <fill>
      <patternFill patternType="gray125"/>
    </fill>
    <fill>
      <patternFill patternType="solid">
        <fgColor indexed="15"/>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theme="9" tint="0.59999389629810485"/>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s>
  <cellStyleXfs count="1">
    <xf numFmtId="0" fontId="0" fillId="0" borderId="0"/>
  </cellStyleXfs>
  <cellXfs count="95">
    <xf numFmtId="0" fontId="0" fillId="0" borderId="0" xfId="0"/>
    <xf numFmtId="0" fontId="1" fillId="0" borderId="0" xfId="0" applyFont="1"/>
    <xf numFmtId="0" fontId="0" fillId="0" borderId="0" xfId="0" applyBorder="1"/>
    <xf numFmtId="0" fontId="1" fillId="0" borderId="0" xfId="0" applyFont="1" applyBorder="1"/>
    <xf numFmtId="0" fontId="0" fillId="0" borderId="1" xfId="0" applyBorder="1"/>
    <xf numFmtId="0" fontId="0" fillId="0" borderId="2" xfId="0" applyBorder="1"/>
    <xf numFmtId="0" fontId="0" fillId="0" borderId="3" xfId="0" applyBorder="1"/>
    <xf numFmtId="0" fontId="2" fillId="0" borderId="0" xfId="0" applyFont="1" applyBorder="1"/>
    <xf numFmtId="0" fontId="1" fillId="0" borderId="3" xfId="0" applyFont="1" applyBorder="1"/>
    <xf numFmtId="0" fontId="1" fillId="0" borderId="4" xfId="0" applyFont="1" applyBorder="1"/>
    <xf numFmtId="0" fontId="3" fillId="0" borderId="0" xfId="0" applyFont="1" applyBorder="1"/>
    <xf numFmtId="0" fontId="2" fillId="2" borderId="8" xfId="0" applyFont="1" applyFill="1" applyBorder="1" applyAlignment="1" applyProtection="1">
      <alignment horizontal="center"/>
      <protection locked="0"/>
    </xf>
    <xf numFmtId="0" fontId="3" fillId="0" borderId="0" xfId="0" applyFont="1" applyBorder="1" applyAlignment="1">
      <alignment horizontal="center"/>
    </xf>
    <xf numFmtId="1" fontId="3" fillId="0" borderId="0" xfId="0" applyNumberFormat="1" applyFont="1" applyBorder="1" applyAlignment="1">
      <alignment horizontal="center"/>
    </xf>
    <xf numFmtId="0" fontId="2" fillId="0" borderId="0" xfId="0" applyFont="1" applyBorder="1" applyAlignment="1">
      <alignment horizontal="center"/>
    </xf>
    <xf numFmtId="0" fontId="3" fillId="0" borderId="0" xfId="0" applyFont="1" applyBorder="1" applyProtection="1"/>
    <xf numFmtId="0" fontId="3" fillId="0" borderId="0" xfId="0" applyFont="1" applyBorder="1" applyAlignment="1" applyProtection="1">
      <alignment horizontal="center"/>
    </xf>
    <xf numFmtId="12" fontId="3" fillId="0" borderId="0" xfId="0" applyNumberFormat="1" applyFont="1" applyBorder="1" applyAlignment="1">
      <alignment horizontal="center"/>
    </xf>
    <xf numFmtId="0" fontId="0" fillId="0" borderId="2" xfId="0" applyBorder="1" applyAlignment="1">
      <alignment wrapText="1"/>
    </xf>
    <xf numFmtId="0" fontId="3" fillId="0" borderId="0" xfId="0" applyFont="1" applyBorder="1" applyAlignment="1">
      <alignment wrapText="1"/>
    </xf>
    <xf numFmtId="0" fontId="2" fillId="0" borderId="0" xfId="0" applyFont="1" applyFill="1" applyBorder="1" applyAlignment="1">
      <alignment wrapText="1"/>
    </xf>
    <xf numFmtId="0" fontId="0" fillId="0" borderId="0" xfId="0" applyAlignment="1">
      <alignment wrapText="1"/>
    </xf>
    <xf numFmtId="0" fontId="2" fillId="0" borderId="0" xfId="0" applyFont="1" applyBorder="1" applyAlignment="1">
      <alignment wrapText="1"/>
    </xf>
    <xf numFmtId="0" fontId="3" fillId="0" borderId="0" xfId="0" applyFont="1" applyBorder="1" applyAlignment="1" applyProtection="1">
      <alignment wrapText="1"/>
    </xf>
    <xf numFmtId="0" fontId="3" fillId="0" borderId="3" xfId="0" applyFont="1" applyBorder="1" applyAlignment="1">
      <alignment wrapText="1"/>
    </xf>
    <xf numFmtId="0" fontId="3" fillId="0" borderId="4" xfId="0" applyFont="1" applyBorder="1"/>
    <xf numFmtId="2" fontId="2" fillId="0" borderId="4" xfId="0" applyNumberFormat="1" applyFont="1" applyBorder="1" applyAlignment="1" applyProtection="1">
      <alignment horizontal="center"/>
    </xf>
    <xf numFmtId="1" fontId="2" fillId="0" borderId="4" xfId="0" applyNumberFormat="1" applyFont="1" applyBorder="1" applyAlignment="1">
      <alignment horizontal="center"/>
    </xf>
    <xf numFmtId="1" fontId="2" fillId="0" borderId="7" xfId="0" applyNumberFormat="1" applyFont="1" applyBorder="1" applyAlignment="1">
      <alignment horizontal="center"/>
    </xf>
    <xf numFmtId="0" fontId="8" fillId="0" borderId="3" xfId="0" applyFont="1" applyBorder="1" applyAlignment="1">
      <alignment wrapText="1"/>
    </xf>
    <xf numFmtId="0" fontId="5" fillId="0" borderId="3" xfId="0" applyFont="1" applyBorder="1" applyAlignment="1">
      <alignment wrapText="1"/>
    </xf>
    <xf numFmtId="0" fontId="2" fillId="4" borderId="5" xfId="0" applyFont="1" applyFill="1" applyBorder="1" applyAlignment="1">
      <alignment wrapText="1"/>
    </xf>
    <xf numFmtId="0" fontId="3" fillId="4" borderId="6" xfId="0" applyFont="1" applyFill="1" applyBorder="1"/>
    <xf numFmtId="2" fontId="2" fillId="4" borderId="7" xfId="0" applyNumberFormat="1" applyFont="1" applyFill="1" applyBorder="1" applyAlignment="1" applyProtection="1">
      <alignment horizontal="center"/>
    </xf>
    <xf numFmtId="0" fontId="3" fillId="0" borderId="3" xfId="0" applyFont="1" applyBorder="1" applyAlignment="1">
      <alignment horizontal="right" wrapText="1"/>
    </xf>
    <xf numFmtId="0" fontId="2" fillId="0" borderId="4" xfId="0" applyFont="1" applyBorder="1"/>
    <xf numFmtId="0" fontId="3" fillId="0" borderId="3" xfId="0" applyFont="1" applyBorder="1" applyAlignment="1" applyProtection="1">
      <alignment horizontal="right" wrapText="1"/>
    </xf>
    <xf numFmtId="1" fontId="2" fillId="0" borderId="4" xfId="0" applyNumberFormat="1" applyFont="1" applyBorder="1" applyAlignment="1" applyProtection="1">
      <alignment horizontal="center"/>
    </xf>
    <xf numFmtId="1" fontId="2" fillId="0" borderId="12" xfId="0" applyNumberFormat="1" applyFont="1" applyBorder="1" applyAlignment="1">
      <alignment horizontal="center"/>
    </xf>
    <xf numFmtId="0" fontId="3" fillId="4" borderId="6" xfId="0" applyFont="1" applyFill="1" applyBorder="1" applyProtection="1"/>
    <xf numFmtId="0" fontId="3" fillId="4" borderId="6" xfId="0" applyFont="1" applyFill="1" applyBorder="1" applyAlignment="1" applyProtection="1">
      <alignment horizontal="center"/>
    </xf>
    <xf numFmtId="2" fontId="2" fillId="4" borderId="13" xfId="0" applyNumberFormat="1" applyFont="1" applyFill="1" applyBorder="1" applyAlignment="1" applyProtection="1">
      <alignment horizontal="center"/>
    </xf>
    <xf numFmtId="2" fontId="2" fillId="4" borderId="0" xfId="0" applyNumberFormat="1" applyFont="1" applyFill="1" applyAlignment="1">
      <alignment horizontal="center"/>
    </xf>
    <xf numFmtId="0" fontId="2" fillId="5" borderId="1" xfId="0" applyFont="1" applyFill="1" applyBorder="1" applyAlignment="1">
      <alignment wrapText="1"/>
    </xf>
    <xf numFmtId="0" fontId="3" fillId="5" borderId="2" xfId="0" applyFont="1" applyFill="1" applyBorder="1"/>
    <xf numFmtId="0" fontId="11" fillId="0" borderId="0" xfId="0" applyFont="1" applyBorder="1" applyAlignment="1">
      <alignment horizontal="right" wrapText="1"/>
    </xf>
    <xf numFmtId="0" fontId="2" fillId="0" borderId="1" xfId="0" applyFont="1" applyFill="1" applyBorder="1" applyAlignment="1">
      <alignment wrapText="1"/>
    </xf>
    <xf numFmtId="0" fontId="3" fillId="0" borderId="2" xfId="0" applyFont="1" applyFill="1" applyBorder="1"/>
    <xf numFmtId="0" fontId="4" fillId="0" borderId="0" xfId="0" applyFont="1" applyAlignment="1">
      <alignment horizontal="left"/>
    </xf>
    <xf numFmtId="0" fontId="11" fillId="0" borderId="0" xfId="0" applyFont="1" applyBorder="1" applyAlignment="1">
      <alignment horizontal="right"/>
    </xf>
    <xf numFmtId="2" fontId="2" fillId="2" borderId="8" xfId="0" applyNumberFormat="1" applyFont="1" applyFill="1" applyBorder="1" applyAlignment="1" applyProtection="1">
      <alignment horizontal="center"/>
      <protection locked="0"/>
    </xf>
    <xf numFmtId="0" fontId="0" fillId="0" borderId="0" xfId="0" applyBorder="1" applyAlignment="1">
      <alignment horizontal="right"/>
    </xf>
    <xf numFmtId="0" fontId="1" fillId="0" borderId="0" xfId="0" applyFont="1" applyBorder="1" applyAlignment="1">
      <alignment horizontal="right"/>
    </xf>
    <xf numFmtId="0" fontId="0" fillId="0" borderId="2" xfId="0" applyBorder="1" applyAlignment="1">
      <alignment horizontal="center"/>
    </xf>
    <xf numFmtId="0" fontId="0" fillId="0" borderId="0" xfId="0" applyAlignment="1">
      <alignment horizontal="center"/>
    </xf>
    <xf numFmtId="0" fontId="0" fillId="0" borderId="0" xfId="0" applyBorder="1" applyAlignment="1">
      <alignment horizontal="center"/>
    </xf>
    <xf numFmtId="0" fontId="1" fillId="0" borderId="0" xfId="0" applyFont="1" applyBorder="1" applyAlignment="1">
      <alignment horizontal="center"/>
    </xf>
    <xf numFmtId="0" fontId="1" fillId="0" borderId="0" xfId="0" applyFont="1" applyAlignment="1">
      <alignment horizontal="center"/>
    </xf>
    <xf numFmtId="0" fontId="5" fillId="0" borderId="0" xfId="0" applyFont="1" applyBorder="1" applyAlignment="1">
      <alignment horizontal="right"/>
    </xf>
    <xf numFmtId="164" fontId="3" fillId="0" borderId="0" xfId="0" applyNumberFormat="1" applyFont="1" applyBorder="1" applyAlignment="1"/>
    <xf numFmtId="0" fontId="3" fillId="0" borderId="0" xfId="0" applyFont="1" applyBorder="1" applyAlignment="1">
      <alignment horizontal="right"/>
    </xf>
    <xf numFmtId="0" fontId="1" fillId="0" borderId="0" xfId="0" applyFont="1" applyBorder="1" applyAlignment="1" applyProtection="1">
      <alignment horizontal="left"/>
    </xf>
    <xf numFmtId="0" fontId="0" fillId="0" borderId="2" xfId="0" applyBorder="1" applyAlignment="1">
      <alignment horizontal="left"/>
    </xf>
    <xf numFmtId="0" fontId="0" fillId="0" borderId="0" xfId="0" applyBorder="1" applyAlignment="1">
      <alignment horizontal="left"/>
    </xf>
    <xf numFmtId="0" fontId="5" fillId="0" borderId="0" xfId="0" applyFont="1" applyBorder="1" applyAlignment="1">
      <alignment horizontal="left"/>
    </xf>
    <xf numFmtId="0" fontId="1" fillId="0" borderId="0" xfId="0" applyFont="1" applyBorder="1" applyAlignment="1">
      <alignment horizontal="left"/>
    </xf>
    <xf numFmtId="0" fontId="0" fillId="0" borderId="0" xfId="0" applyBorder="1" applyAlignment="1" applyProtection="1">
      <alignment horizontal="left"/>
    </xf>
    <xf numFmtId="0" fontId="0" fillId="0" borderId="0" xfId="0" applyAlignment="1">
      <alignment horizontal="left"/>
    </xf>
    <xf numFmtId="0" fontId="12" fillId="0" borderId="8" xfId="0" applyFont="1" applyBorder="1" applyAlignment="1">
      <alignment horizontal="center"/>
    </xf>
    <xf numFmtId="0" fontId="5" fillId="0" borderId="8" xfId="0" applyFont="1" applyBorder="1" applyAlignment="1">
      <alignment horizontal="center"/>
    </xf>
    <xf numFmtId="0" fontId="14" fillId="0" borderId="0" xfId="0" applyFont="1"/>
    <xf numFmtId="0" fontId="0" fillId="6" borderId="8" xfId="0" applyFill="1" applyBorder="1" applyAlignment="1">
      <alignment horizontal="center"/>
    </xf>
    <xf numFmtId="0" fontId="1" fillId="6" borderId="8" xfId="0" applyFont="1" applyFill="1" applyBorder="1" applyAlignment="1">
      <alignment horizontal="center"/>
    </xf>
    <xf numFmtId="0" fontId="2" fillId="6" borderId="0" xfId="0" applyFont="1" applyFill="1" applyBorder="1"/>
    <xf numFmtId="164" fontId="3" fillId="6" borderId="0" xfId="0" applyNumberFormat="1" applyFont="1" applyFill="1" applyBorder="1" applyAlignment="1"/>
    <xf numFmtId="0" fontId="10" fillId="0" borderId="0" xfId="0" applyFont="1" applyAlignment="1">
      <alignment horizontal="left"/>
    </xf>
    <xf numFmtId="0" fontId="13" fillId="0" borderId="0" xfId="0" applyFont="1" applyBorder="1" applyAlignment="1">
      <alignment horizontal="center"/>
    </xf>
    <xf numFmtId="0" fontId="0" fillId="6" borderId="8" xfId="0" applyFill="1" applyBorder="1" applyAlignment="1">
      <alignment horizontal="center"/>
    </xf>
    <xf numFmtId="0" fontId="2" fillId="2" borderId="8" xfId="0" applyFont="1" applyFill="1" applyBorder="1" applyAlignment="1" applyProtection="1">
      <alignment horizontal="center"/>
      <protection locked="0"/>
    </xf>
    <xf numFmtId="0" fontId="1" fillId="0" borderId="16" xfId="0" applyFont="1" applyBorder="1" applyAlignment="1">
      <alignment horizontal="left" wrapText="1"/>
    </xf>
    <xf numFmtId="0" fontId="1" fillId="0" borderId="0" xfId="0" applyFont="1" applyAlignment="1">
      <alignment horizontal="left" wrapText="1"/>
    </xf>
    <xf numFmtId="1" fontId="10" fillId="5" borderId="14" xfId="0" applyNumberFormat="1" applyFont="1" applyFill="1" applyBorder="1" applyAlignment="1">
      <alignment horizontal="center" vertical="center"/>
    </xf>
    <xf numFmtId="1" fontId="10" fillId="5" borderId="15" xfId="0" applyNumberFormat="1" applyFont="1" applyFill="1" applyBorder="1" applyAlignment="1">
      <alignment horizontal="center" vertical="center"/>
    </xf>
    <xf numFmtId="0" fontId="1" fillId="5" borderId="5" xfId="0" applyFont="1" applyFill="1" applyBorder="1" applyAlignment="1">
      <alignment horizontal="left" wrapText="1"/>
    </xf>
    <xf numFmtId="0" fontId="4" fillId="5" borderId="6" xfId="0" applyFont="1" applyFill="1" applyBorder="1" applyAlignment="1">
      <alignment horizontal="left" wrapText="1"/>
    </xf>
    <xf numFmtId="0" fontId="2" fillId="0" borderId="0" xfId="0" applyFont="1" applyBorder="1" applyAlignment="1">
      <alignment horizontal="center"/>
    </xf>
    <xf numFmtId="0" fontId="9" fillId="3" borderId="9" xfId="0" applyFont="1" applyFill="1" applyBorder="1" applyAlignment="1">
      <alignment horizontal="left" wrapText="1"/>
    </xf>
    <xf numFmtId="0" fontId="9" fillId="3" borderId="10" xfId="0" applyFont="1" applyFill="1" applyBorder="1" applyAlignment="1">
      <alignment horizontal="left" wrapText="1"/>
    </xf>
    <xf numFmtId="0" fontId="9" fillId="3" borderId="11" xfId="0" applyFont="1" applyFill="1" applyBorder="1" applyAlignment="1">
      <alignment horizontal="left" wrapText="1"/>
    </xf>
    <xf numFmtId="0" fontId="2" fillId="4" borderId="0" xfId="0" applyFont="1" applyFill="1" applyBorder="1" applyAlignment="1">
      <alignment horizontal="left" wrapText="1"/>
    </xf>
    <xf numFmtId="0" fontId="4" fillId="0" borderId="0" xfId="0" applyFont="1" applyAlignment="1">
      <alignment horizontal="left" wrapText="1"/>
    </xf>
    <xf numFmtId="1" fontId="10" fillId="0" borderId="14" xfId="0" applyNumberFormat="1" applyFont="1" applyFill="1" applyBorder="1" applyAlignment="1">
      <alignment horizontal="center" vertical="center"/>
    </xf>
    <xf numFmtId="1" fontId="10" fillId="0" borderId="15" xfId="0" applyNumberFormat="1" applyFont="1" applyFill="1" applyBorder="1" applyAlignment="1">
      <alignment horizontal="center" vertical="center"/>
    </xf>
    <xf numFmtId="0" fontId="4" fillId="0" borderId="5" xfId="0" applyFont="1" applyFill="1" applyBorder="1" applyAlignment="1">
      <alignment horizontal="left" wrapText="1"/>
    </xf>
    <xf numFmtId="0" fontId="4" fillId="0" borderId="6" xfId="0" applyFont="1" applyFill="1" applyBorder="1" applyAlignment="1">
      <alignment horizontal="left" wrapText="1"/>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2"/>
  <sheetViews>
    <sheetView tabSelected="1" topLeftCell="B34" zoomScale="85" zoomScaleNormal="85" workbookViewId="0">
      <selection activeCell="B48" sqref="B48"/>
    </sheetView>
  </sheetViews>
  <sheetFormatPr defaultRowHeight="12.75" x14ac:dyDescent="0.2"/>
  <cols>
    <col min="2" max="2" width="43.28515625" style="21" customWidth="1"/>
    <col min="3" max="3" width="9.140625" customWidth="1"/>
    <col min="4" max="4" width="7.42578125" customWidth="1"/>
    <col min="5" max="5" width="2.42578125" customWidth="1"/>
    <col min="6" max="6" width="8.28515625" customWidth="1"/>
    <col min="7" max="7" width="4.7109375" customWidth="1"/>
    <col min="8" max="8" width="8.7109375" bestFit="1" customWidth="1"/>
    <col min="9" max="9" width="23.85546875" style="67" customWidth="1"/>
    <col min="10" max="10" width="9" style="54"/>
    <col min="11" max="11" width="9.85546875" style="54" customWidth="1"/>
    <col min="12" max="12" width="18.42578125" bestFit="1" customWidth="1"/>
  </cols>
  <sheetData>
    <row r="1" spans="1:12" x14ac:dyDescent="0.2">
      <c r="A1" s="4"/>
      <c r="B1" s="18"/>
      <c r="C1" s="5"/>
      <c r="D1" s="5"/>
      <c r="E1" s="5"/>
      <c r="F1" s="5"/>
      <c r="G1" s="5"/>
      <c r="H1" s="5"/>
      <c r="I1" s="62"/>
      <c r="J1" s="53"/>
      <c r="K1" s="67"/>
    </row>
    <row r="2" spans="1:12" ht="23.25" x14ac:dyDescent="0.35">
      <c r="A2" s="6"/>
      <c r="B2" s="45" t="s">
        <v>26</v>
      </c>
      <c r="C2" s="73" t="s">
        <v>49</v>
      </c>
      <c r="D2" s="2"/>
      <c r="E2" s="2"/>
      <c r="G2" s="60" t="s">
        <v>32</v>
      </c>
      <c r="H2" s="73" t="s">
        <v>56</v>
      </c>
      <c r="I2" s="63"/>
      <c r="J2" s="75" t="s">
        <v>51</v>
      </c>
    </row>
    <row r="3" spans="1:12" ht="15" customHeight="1" x14ac:dyDescent="0.2">
      <c r="A3" s="6"/>
      <c r="B3" s="49" t="s">
        <v>31</v>
      </c>
      <c r="C3" s="74" t="s">
        <v>50</v>
      </c>
      <c r="D3" s="59"/>
      <c r="E3" s="2"/>
      <c r="I3" s="63"/>
      <c r="J3" s="77"/>
      <c r="K3" s="79" t="s">
        <v>53</v>
      </c>
      <c r="L3" s="80"/>
    </row>
    <row r="4" spans="1:12" x14ac:dyDescent="0.2">
      <c r="A4" s="6"/>
      <c r="C4" s="2"/>
      <c r="D4" s="2"/>
      <c r="E4" s="2"/>
      <c r="F4" s="2"/>
      <c r="G4" s="2"/>
      <c r="H4" s="2"/>
      <c r="I4" s="63" t="s">
        <v>1</v>
      </c>
      <c r="J4" s="77"/>
      <c r="K4" s="79"/>
      <c r="L4" s="80"/>
    </row>
    <row r="5" spans="1:12" ht="15.4" customHeight="1" x14ac:dyDescent="0.25">
      <c r="A5" s="6"/>
      <c r="B5" s="85" t="s">
        <v>0</v>
      </c>
      <c r="C5" s="85"/>
      <c r="D5" s="85"/>
      <c r="E5" s="85"/>
      <c r="F5" s="85"/>
      <c r="G5" s="85"/>
      <c r="H5" s="85"/>
      <c r="I5" s="63"/>
      <c r="J5" s="78"/>
      <c r="K5" s="79" t="s">
        <v>52</v>
      </c>
      <c r="L5" s="80"/>
    </row>
    <row r="6" spans="1:12" ht="15.75" x14ac:dyDescent="0.25">
      <c r="A6" s="6"/>
      <c r="B6" s="22"/>
      <c r="C6" s="2"/>
      <c r="D6" s="2"/>
      <c r="E6" s="2"/>
      <c r="F6" s="2"/>
      <c r="G6" s="2"/>
      <c r="H6" s="2"/>
      <c r="I6" s="63"/>
      <c r="J6" s="78"/>
      <c r="K6" s="79"/>
      <c r="L6" s="80"/>
    </row>
    <row r="7" spans="1:12" ht="13.5" customHeight="1" thickBot="1" x14ac:dyDescent="0.3">
      <c r="A7" s="6"/>
      <c r="B7" s="22"/>
      <c r="C7" s="2"/>
      <c r="D7" s="2"/>
      <c r="E7" s="2"/>
      <c r="F7" s="2"/>
      <c r="G7" s="2"/>
      <c r="H7" s="2"/>
      <c r="I7" s="63"/>
      <c r="J7" s="55"/>
    </row>
    <row r="8" spans="1:12" ht="16.5" thickBot="1" x14ac:dyDescent="0.3">
      <c r="A8" s="6"/>
      <c r="B8" s="86" t="s">
        <v>16</v>
      </c>
      <c r="C8" s="87"/>
      <c r="D8" s="87"/>
      <c r="E8" s="87"/>
      <c r="F8" s="87"/>
      <c r="G8" s="87"/>
      <c r="H8" s="88"/>
      <c r="I8" s="63"/>
      <c r="J8" s="55"/>
    </row>
    <row r="9" spans="1:12" ht="15" x14ac:dyDescent="0.2">
      <c r="A9" s="6"/>
      <c r="B9" s="24"/>
      <c r="C9" s="10"/>
      <c r="D9" s="76" t="s">
        <v>54</v>
      </c>
      <c r="E9" s="76"/>
      <c r="F9" s="76" t="s">
        <v>55</v>
      </c>
      <c r="G9" s="12"/>
      <c r="H9" s="25"/>
      <c r="I9" s="63"/>
      <c r="J9" s="55"/>
    </row>
    <row r="10" spans="1:12" ht="15.75" x14ac:dyDescent="0.25">
      <c r="A10" s="6"/>
      <c r="B10" s="24" t="s">
        <v>10</v>
      </c>
      <c r="C10" s="10"/>
      <c r="D10" s="11"/>
      <c r="F10" s="17" t="s">
        <v>4</v>
      </c>
      <c r="G10" s="12" t="s">
        <v>19</v>
      </c>
      <c r="H10" s="26">
        <f>PRODUCT(D10*1.5)</f>
        <v>0</v>
      </c>
      <c r="I10" s="65" t="s">
        <v>44</v>
      </c>
      <c r="J10" s="55"/>
    </row>
    <row r="11" spans="1:12" ht="15.75" x14ac:dyDescent="0.25">
      <c r="A11" s="6"/>
      <c r="B11" s="24"/>
      <c r="C11" s="10"/>
      <c r="D11" s="10"/>
      <c r="F11" s="12"/>
      <c r="G11" s="12"/>
      <c r="H11" s="27"/>
      <c r="I11" s="63"/>
      <c r="J11" s="55"/>
    </row>
    <row r="12" spans="1:12" ht="15.75" x14ac:dyDescent="0.25">
      <c r="A12" s="6"/>
      <c r="B12" s="24" t="s">
        <v>11</v>
      </c>
      <c r="C12" s="10"/>
      <c r="D12" s="11"/>
      <c r="F12" s="12" t="s">
        <v>4</v>
      </c>
      <c r="G12" s="12" t="s">
        <v>19</v>
      </c>
      <c r="H12" s="26">
        <f>PRODUCT(D12*1.5)</f>
        <v>0</v>
      </c>
      <c r="I12" s="65" t="s">
        <v>45</v>
      </c>
      <c r="J12" s="55"/>
    </row>
    <row r="13" spans="1:12" ht="15.75" x14ac:dyDescent="0.25">
      <c r="A13" s="6"/>
      <c r="B13" s="24"/>
      <c r="C13" s="10"/>
      <c r="D13" s="10"/>
      <c r="F13" s="12"/>
      <c r="G13" s="12"/>
      <c r="H13" s="27"/>
      <c r="I13" s="63"/>
      <c r="J13" s="55"/>
    </row>
    <row r="14" spans="1:12" ht="30.75" x14ac:dyDescent="0.25">
      <c r="A14" s="6"/>
      <c r="B14" s="24" t="s">
        <v>5</v>
      </c>
      <c r="C14" s="10"/>
      <c r="D14" s="11"/>
      <c r="F14" s="12" t="s">
        <v>4</v>
      </c>
      <c r="G14" s="12" t="s">
        <v>19</v>
      </c>
      <c r="H14" s="26">
        <f>PRODUCT(D14*1.5)</f>
        <v>0</v>
      </c>
      <c r="I14" s="63"/>
      <c r="J14" s="55"/>
    </row>
    <row r="15" spans="1:12" ht="15.75" x14ac:dyDescent="0.25">
      <c r="A15" s="6"/>
      <c r="B15" s="24"/>
      <c r="C15" s="10"/>
      <c r="D15" s="10"/>
      <c r="F15" s="12"/>
      <c r="G15" s="12"/>
      <c r="H15" s="27"/>
      <c r="I15" s="63"/>
      <c r="J15" s="55"/>
    </row>
    <row r="16" spans="1:12" ht="15.75" x14ac:dyDescent="0.25">
      <c r="A16" s="6"/>
      <c r="B16" s="24" t="s">
        <v>6</v>
      </c>
      <c r="C16" s="10"/>
      <c r="D16" s="11"/>
      <c r="F16" s="12" t="s">
        <v>4</v>
      </c>
      <c r="G16" s="12" t="s">
        <v>19</v>
      </c>
      <c r="H16" s="26">
        <f>PRODUCT(D16*1.5)</f>
        <v>0</v>
      </c>
      <c r="I16" s="63"/>
      <c r="J16" s="55"/>
    </row>
    <row r="17" spans="1:12" ht="16.5" thickBot="1" x14ac:dyDescent="0.3">
      <c r="A17" s="6"/>
      <c r="B17" s="24"/>
      <c r="C17" s="10"/>
      <c r="D17" s="10"/>
      <c r="E17" s="10"/>
      <c r="F17" s="10"/>
      <c r="G17" s="10"/>
      <c r="H17" s="28"/>
      <c r="I17" s="63"/>
      <c r="J17" s="55"/>
    </row>
    <row r="18" spans="1:12" ht="15.75" x14ac:dyDescent="0.25">
      <c r="A18" s="6"/>
      <c r="B18" s="29" t="s">
        <v>18</v>
      </c>
      <c r="C18" s="10"/>
      <c r="D18" s="14"/>
      <c r="E18" s="10"/>
      <c r="F18" s="10"/>
      <c r="G18" s="10"/>
      <c r="H18" s="27"/>
      <c r="I18" s="63"/>
      <c r="J18" s="55"/>
    </row>
    <row r="19" spans="1:12" ht="15.75" x14ac:dyDescent="0.25">
      <c r="A19" s="6"/>
      <c r="B19" s="30"/>
      <c r="C19" s="10"/>
      <c r="D19" s="14"/>
      <c r="E19" s="10"/>
      <c r="F19" s="10"/>
      <c r="G19" s="10"/>
      <c r="H19" s="27"/>
      <c r="I19" s="63"/>
      <c r="J19" s="55"/>
    </row>
    <row r="20" spans="1:12" ht="16.5" thickBot="1" x14ac:dyDescent="0.3">
      <c r="A20" s="6"/>
      <c r="B20" s="31" t="s">
        <v>24</v>
      </c>
      <c r="C20" s="32"/>
      <c r="D20" s="32"/>
      <c r="E20" s="32"/>
      <c r="F20" s="32"/>
      <c r="G20" s="32"/>
      <c r="H20" s="33">
        <f>MIN(SUM(H10,H12,H14,H16), 10.5)</f>
        <v>0</v>
      </c>
      <c r="I20" s="63"/>
      <c r="J20" s="55"/>
    </row>
    <row r="21" spans="1:12" ht="15.75" x14ac:dyDescent="0.25">
      <c r="A21" s="6"/>
      <c r="B21" s="19"/>
      <c r="C21" s="10"/>
      <c r="D21" s="10"/>
      <c r="E21" s="10"/>
      <c r="F21" s="10"/>
      <c r="G21" s="10"/>
      <c r="H21" s="7"/>
      <c r="I21" s="63"/>
      <c r="J21" s="55"/>
    </row>
    <row r="22" spans="1:12" ht="15.75" thickBot="1" x14ac:dyDescent="0.25">
      <c r="A22" s="6"/>
      <c r="B22" s="19"/>
      <c r="C22" s="10"/>
      <c r="D22" s="1"/>
      <c r="E22" s="1"/>
      <c r="F22" s="1"/>
      <c r="G22" s="1"/>
      <c r="H22" s="1"/>
    </row>
    <row r="23" spans="1:12" ht="16.5" thickBot="1" x14ac:dyDescent="0.3">
      <c r="A23" s="6"/>
      <c r="B23" s="86" t="s">
        <v>15</v>
      </c>
      <c r="C23" s="87"/>
      <c r="D23" s="87" t="s">
        <v>2</v>
      </c>
      <c r="E23" s="87"/>
      <c r="F23" s="87"/>
      <c r="G23" s="87"/>
      <c r="H23" s="88" t="s">
        <v>3</v>
      </c>
    </row>
    <row r="24" spans="1:12" ht="7.7" customHeight="1" x14ac:dyDescent="0.2">
      <c r="A24" s="6"/>
      <c r="B24" s="24"/>
      <c r="C24" s="10"/>
      <c r="D24" s="3"/>
      <c r="E24" s="3"/>
      <c r="F24" s="3"/>
      <c r="G24" s="3"/>
      <c r="H24" s="9"/>
    </row>
    <row r="25" spans="1:12" ht="15.75" x14ac:dyDescent="0.25">
      <c r="A25" s="6"/>
      <c r="B25" s="34" t="s">
        <v>20</v>
      </c>
      <c r="C25" s="10"/>
      <c r="D25" s="50"/>
      <c r="E25" s="10" t="s">
        <v>2</v>
      </c>
      <c r="F25" s="3"/>
      <c r="G25" s="10"/>
      <c r="H25" s="35" t="s">
        <v>3</v>
      </c>
      <c r="I25" s="58" t="s">
        <v>37</v>
      </c>
      <c r="J25" s="64" t="s">
        <v>43</v>
      </c>
      <c r="K25" s="70" t="s">
        <v>42</v>
      </c>
    </row>
    <row r="26" spans="1:12" ht="8.1" customHeight="1" x14ac:dyDescent="0.25">
      <c r="A26" s="6"/>
      <c r="B26" s="34"/>
      <c r="C26" s="10"/>
      <c r="D26" s="10"/>
      <c r="E26" s="10"/>
      <c r="F26" s="3"/>
      <c r="G26" s="10"/>
      <c r="H26" s="35"/>
    </row>
    <row r="27" spans="1:12" ht="15" x14ac:dyDescent="0.2">
      <c r="A27" s="6"/>
      <c r="B27" s="24"/>
      <c r="C27" s="10"/>
      <c r="D27" s="76" t="s">
        <v>54</v>
      </c>
      <c r="E27" s="76"/>
      <c r="F27" s="76" t="s">
        <v>55</v>
      </c>
      <c r="G27" s="3"/>
      <c r="H27" s="9"/>
      <c r="I27" s="51"/>
      <c r="J27" s="68" t="s">
        <v>29</v>
      </c>
      <c r="K27" s="68" t="s">
        <v>30</v>
      </c>
    </row>
    <row r="28" spans="1:12" s="1" customFormat="1" ht="15.75" x14ac:dyDescent="0.25">
      <c r="A28" s="6"/>
      <c r="B28" s="36" t="s">
        <v>7</v>
      </c>
      <c r="C28" s="15"/>
      <c r="D28" s="16">
        <f>IF(D25&gt;5,"5",IF(D25&lt;6,D25))</f>
        <v>0</v>
      </c>
      <c r="E28" s="15"/>
      <c r="F28" s="16" t="s">
        <v>13</v>
      </c>
      <c r="G28" s="16"/>
      <c r="H28" s="26">
        <f>PRODUCT(D28*1)</f>
        <v>0</v>
      </c>
      <c r="I28" s="52" t="s">
        <v>38</v>
      </c>
      <c r="J28" s="71">
        <v>1</v>
      </c>
      <c r="K28" s="71"/>
      <c r="L28" s="1" t="s">
        <v>33</v>
      </c>
    </row>
    <row r="29" spans="1:12" s="1" customFormat="1" ht="15.75" x14ac:dyDescent="0.25">
      <c r="A29" s="6"/>
      <c r="B29" s="36"/>
      <c r="C29" s="15"/>
      <c r="D29" s="16"/>
      <c r="E29" s="15"/>
      <c r="F29" s="16"/>
      <c r="G29" s="16"/>
      <c r="H29" s="37"/>
      <c r="I29" s="52" t="s">
        <v>39</v>
      </c>
      <c r="J29" s="71">
        <v>1</v>
      </c>
      <c r="K29" s="71">
        <v>1.5</v>
      </c>
      <c r="L29" s="1" t="s">
        <v>34</v>
      </c>
    </row>
    <row r="30" spans="1:12" s="1" customFormat="1" ht="15.75" x14ac:dyDescent="0.25">
      <c r="A30" s="6"/>
      <c r="B30" s="36" t="s">
        <v>8</v>
      </c>
      <c r="C30" s="15"/>
      <c r="D30" s="16" t="str">
        <f>IF(D25&lt;5,"0",IF(D25&lt;14,SUM(D25-D28),IF(D25&gt;13,"9")))</f>
        <v>0</v>
      </c>
      <c r="E30" s="15"/>
      <c r="F30" s="16" t="s">
        <v>12</v>
      </c>
      <c r="G30" s="16"/>
      <c r="H30" s="26">
        <f>PRODUCT(D30*(2/3))</f>
        <v>0</v>
      </c>
      <c r="I30" s="52"/>
      <c r="J30" s="71"/>
      <c r="K30" s="71"/>
    </row>
    <row r="31" spans="1:12" s="1" customFormat="1" ht="15.75" x14ac:dyDescent="0.25">
      <c r="A31" s="6"/>
      <c r="B31" s="36"/>
      <c r="C31" s="15"/>
      <c r="D31" s="16"/>
      <c r="E31" s="15"/>
      <c r="F31" s="16"/>
      <c r="G31" s="16"/>
      <c r="H31" s="37"/>
      <c r="I31" s="52" t="s">
        <v>40</v>
      </c>
      <c r="J31" s="72">
        <v>5</v>
      </c>
      <c r="K31" s="72">
        <v>2</v>
      </c>
    </row>
    <row r="32" spans="1:12" s="1" customFormat="1" ht="15.75" x14ac:dyDescent="0.25">
      <c r="A32" s="6"/>
      <c r="B32" s="36" t="s">
        <v>9</v>
      </c>
      <c r="C32" s="15"/>
      <c r="D32" s="16">
        <f>IF(((D25-D28-D30)&lt;=12),(D25-D28-D30),12)</f>
        <v>0</v>
      </c>
      <c r="E32" s="15"/>
      <c r="F32" s="16" t="s">
        <v>14</v>
      </c>
      <c r="G32" s="16"/>
      <c r="H32" s="26">
        <f>PRODUCT(D32*(1/2))</f>
        <v>0</v>
      </c>
      <c r="I32" s="52" t="s">
        <v>41</v>
      </c>
      <c r="J32" s="72">
        <v>1</v>
      </c>
      <c r="K32" s="72"/>
      <c r="L32" s="1" t="s">
        <v>35</v>
      </c>
    </row>
    <row r="33" spans="1:11" s="1" customFormat="1" ht="15.75" x14ac:dyDescent="0.25">
      <c r="A33" s="6"/>
      <c r="B33" s="36"/>
      <c r="C33" s="15"/>
      <c r="D33" s="15"/>
      <c r="E33" s="15"/>
      <c r="F33" s="16"/>
      <c r="G33" s="16"/>
      <c r="H33" s="38"/>
      <c r="I33" s="58" t="s">
        <v>36</v>
      </c>
      <c r="J33" s="69">
        <f>SUM(J28:J32)</f>
        <v>8</v>
      </c>
      <c r="K33" s="69">
        <f>SUM(K28:K32)</f>
        <v>3.5</v>
      </c>
    </row>
    <row r="34" spans="1:11" s="1" customFormat="1" ht="16.5" thickBot="1" x14ac:dyDescent="0.3">
      <c r="A34" s="6"/>
      <c r="B34" s="31" t="s">
        <v>25</v>
      </c>
      <c r="C34" s="39"/>
      <c r="D34" s="39"/>
      <c r="E34" s="39"/>
      <c r="F34" s="40"/>
      <c r="G34" s="40"/>
      <c r="H34" s="41">
        <f>SUM(H28+H30+H32)</f>
        <v>0</v>
      </c>
      <c r="I34" s="63"/>
      <c r="J34" s="57"/>
      <c r="K34" s="57"/>
    </row>
    <row r="35" spans="1:11" s="1" customFormat="1" ht="15" x14ac:dyDescent="0.2">
      <c r="A35" s="6"/>
      <c r="B35" s="23"/>
      <c r="C35" s="15"/>
      <c r="D35" s="15"/>
      <c r="E35" s="15"/>
      <c r="F35" s="16"/>
      <c r="G35" s="16"/>
      <c r="H35" s="15"/>
      <c r="I35" s="63"/>
      <c r="J35" s="56"/>
      <c r="K35" s="57"/>
    </row>
    <row r="36" spans="1:11" ht="15.75" x14ac:dyDescent="0.25">
      <c r="A36" s="6"/>
      <c r="B36" s="89" t="s">
        <v>28</v>
      </c>
      <c r="C36" s="89"/>
      <c r="D36" s="89"/>
      <c r="E36" s="89"/>
      <c r="F36" s="89"/>
      <c r="G36" s="89"/>
      <c r="H36" s="42">
        <f>SUM(H34,H20)</f>
        <v>0</v>
      </c>
      <c r="I36" s="66"/>
      <c r="J36" s="56"/>
    </row>
    <row r="37" spans="1:11" ht="15.75" thickBot="1" x14ac:dyDescent="0.25">
      <c r="A37" s="8"/>
      <c r="B37" s="19"/>
      <c r="C37" s="10"/>
      <c r="D37" s="10"/>
      <c r="E37" s="10"/>
      <c r="F37" s="10"/>
      <c r="G37" s="10"/>
      <c r="H37" s="13"/>
      <c r="I37" s="66"/>
      <c r="J37" s="56"/>
    </row>
    <row r="38" spans="1:11" ht="15.75" x14ac:dyDescent="0.25">
      <c r="A38" s="8"/>
      <c r="B38" s="46" t="s">
        <v>22</v>
      </c>
      <c r="C38" s="47"/>
      <c r="D38" s="47"/>
      <c r="E38" s="47"/>
      <c r="F38" s="47"/>
      <c r="G38" s="47"/>
      <c r="H38" s="91">
        <f>ROUNDUP(IF((H36-8)&lt;=5,5,H36-8),0)</f>
        <v>5</v>
      </c>
      <c r="I38" s="66"/>
      <c r="J38" s="55"/>
    </row>
    <row r="39" spans="1:11" ht="13.5" thickBot="1" x14ac:dyDescent="0.25">
      <c r="A39" s="8"/>
      <c r="B39" s="93" t="s">
        <v>23</v>
      </c>
      <c r="C39" s="94"/>
      <c r="D39" s="94"/>
      <c r="E39" s="94"/>
      <c r="F39" s="94"/>
      <c r="G39" s="94"/>
      <c r="H39" s="92"/>
      <c r="I39" s="63"/>
      <c r="J39" s="55"/>
    </row>
    <row r="40" spans="1:11" ht="15" x14ac:dyDescent="0.2">
      <c r="A40" s="8"/>
      <c r="B40" s="19"/>
      <c r="C40" s="10"/>
      <c r="D40" s="10"/>
      <c r="E40" s="10"/>
      <c r="F40" s="10"/>
      <c r="G40" s="10"/>
      <c r="H40" s="13"/>
      <c r="I40" s="66"/>
      <c r="J40" s="56"/>
    </row>
    <row r="41" spans="1:11" ht="15.75" x14ac:dyDescent="0.25">
      <c r="A41" s="6"/>
      <c r="B41" s="20" t="s">
        <v>17</v>
      </c>
      <c r="G41" s="48" t="s">
        <v>27</v>
      </c>
      <c r="H41" s="11">
        <v>0</v>
      </c>
      <c r="I41" s="61" t="s">
        <v>47</v>
      </c>
      <c r="J41" s="55"/>
    </row>
    <row r="42" spans="1:11" ht="26.65" customHeight="1" x14ac:dyDescent="0.2">
      <c r="A42" s="6"/>
      <c r="B42" s="80" t="s">
        <v>46</v>
      </c>
      <c r="C42" s="80"/>
      <c r="D42" s="80"/>
      <c r="I42" s="66"/>
      <c r="J42" s="55"/>
    </row>
    <row r="43" spans="1:11" ht="26.1" customHeight="1" x14ac:dyDescent="0.2">
      <c r="A43" s="6"/>
      <c r="B43" s="90" t="s">
        <v>21</v>
      </c>
      <c r="C43" s="90"/>
      <c r="D43" s="90"/>
      <c r="I43" s="66"/>
      <c r="J43" s="55"/>
    </row>
    <row r="44" spans="1:11" ht="13.5" thickBot="1" x14ac:dyDescent="0.25">
      <c r="A44" s="6"/>
      <c r="I44" s="66"/>
      <c r="J44" s="56"/>
    </row>
    <row r="45" spans="1:11" ht="15.75" x14ac:dyDescent="0.25">
      <c r="B45" s="43" t="s">
        <v>22</v>
      </c>
      <c r="C45" s="44"/>
      <c r="D45" s="44"/>
      <c r="E45" s="44"/>
      <c r="F45" s="44"/>
      <c r="G45" s="44"/>
      <c r="H45" s="81">
        <f>H38+H41</f>
        <v>5</v>
      </c>
    </row>
    <row r="46" spans="1:11" ht="13.5" thickBot="1" x14ac:dyDescent="0.25">
      <c r="B46" s="83" t="s">
        <v>48</v>
      </c>
      <c r="C46" s="84"/>
      <c r="D46" s="84"/>
      <c r="E46" s="84"/>
      <c r="F46" s="84"/>
      <c r="G46" s="84"/>
      <c r="H46" s="82"/>
    </row>
    <row r="47" spans="1:11" ht="15" x14ac:dyDescent="0.2">
      <c r="A47" s="8"/>
      <c r="B47" s="19"/>
      <c r="C47" s="10"/>
      <c r="D47" s="10"/>
      <c r="E47" s="10"/>
      <c r="F47" s="10"/>
      <c r="G47" s="10"/>
      <c r="H47" s="13"/>
      <c r="I47" s="66"/>
      <c r="J47" s="55"/>
    </row>
    <row r="48" spans="1:11" ht="24" customHeight="1" x14ac:dyDescent="0.2">
      <c r="B48" s="21" t="s">
        <v>57</v>
      </c>
    </row>
    <row r="50" spans="1:10" ht="15" x14ac:dyDescent="0.2">
      <c r="A50" s="8"/>
      <c r="B50" s="19"/>
      <c r="C50" s="10"/>
      <c r="D50" s="10"/>
      <c r="E50" s="10"/>
      <c r="F50" s="10"/>
      <c r="G50" s="10"/>
      <c r="H50" s="10"/>
      <c r="I50" s="63"/>
      <c r="J50" s="55"/>
    </row>
    <row r="51" spans="1:10" ht="15" x14ac:dyDescent="0.2">
      <c r="A51" s="8"/>
      <c r="B51" s="19"/>
      <c r="C51" s="10"/>
      <c r="D51" s="10"/>
      <c r="E51" s="10"/>
      <c r="F51" s="10"/>
      <c r="G51" s="10"/>
      <c r="H51" s="10"/>
      <c r="I51" s="63"/>
      <c r="J51" s="55"/>
    </row>
    <row r="52" spans="1:10" ht="15" x14ac:dyDescent="0.2">
      <c r="A52" s="6"/>
      <c r="B52" s="19"/>
      <c r="C52" s="10"/>
      <c r="D52" s="10"/>
      <c r="E52" s="10"/>
      <c r="F52" s="10"/>
      <c r="G52" s="10"/>
      <c r="H52" s="10"/>
      <c r="I52" s="63"/>
    </row>
  </sheetData>
  <mergeCells count="14">
    <mergeCell ref="B46:G46"/>
    <mergeCell ref="B5:H5"/>
    <mergeCell ref="B8:H8"/>
    <mergeCell ref="B23:H23"/>
    <mergeCell ref="B42:D42"/>
    <mergeCell ref="B36:G36"/>
    <mergeCell ref="B43:D43"/>
    <mergeCell ref="H38:H39"/>
    <mergeCell ref="B39:G39"/>
    <mergeCell ref="J3:J4"/>
    <mergeCell ref="J5:J6"/>
    <mergeCell ref="K3:L4"/>
    <mergeCell ref="K5:L6"/>
    <mergeCell ref="H45:H46"/>
  </mergeCells>
  <phoneticPr fontId="0" type="noConversion"/>
  <printOptions horizontalCentered="1" gridLines="1" gridLinesSet="0"/>
  <pageMargins left="0.74803149606299202" right="0.74803149606299202" top="0.98425196850393704" bottom="0.98425196850393704" header="0.511811023622047" footer="0.511811023622047"/>
  <pageSetup scale="70" orientation="landscape" horizontalDpi="300" verticalDpi="300" r:id="rId1"/>
  <headerFooter alignWithMargins="0">
    <oddHeader>&amp;A</oddHeader>
    <oddFooter>Page &amp;P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Full-Time and Partial-Load</vt:lpstr>
      <vt:lpstr>'Full-Time and Partial-Load'!Print_Area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Faculty Union</dc:creator>
  <dc:description>A template for easy calculation of salary step.</dc:description>
  <cp:lastModifiedBy>Craig Jackman</cp:lastModifiedBy>
  <cp:lastPrinted>2018-09-11T14:37:28Z</cp:lastPrinted>
  <dcterms:created xsi:type="dcterms:W3CDTF">2006-10-05T18:47:37Z</dcterms:created>
  <dcterms:modified xsi:type="dcterms:W3CDTF">2023-02-01T20:14:08Z</dcterms:modified>
</cp:coreProperties>
</file>